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zyuk\Desktop\"/>
    </mc:Choice>
  </mc:AlternateContent>
  <xr:revisionPtr revIDLastSave="0" documentId="13_ncr:1_{6861AC97-14EB-4DA6-932C-8EEFFBC05FF8}" xr6:coauthVersionLast="47" xr6:coauthVersionMax="47" xr10:uidLastSave="{00000000-0000-0000-0000-000000000000}"/>
  <bookViews>
    <workbookView xWindow="33675" yWindow="2115" windowWidth="21195" windowHeight="12525" xr2:uid="{F163B618-2AFD-4899-9FCF-E3F42252EE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7" i="1"/>
  <c r="J15" i="1"/>
  <c r="J16" i="1"/>
  <c r="J17" i="1"/>
  <c r="J18" i="1"/>
  <c r="J13" i="1"/>
  <c r="F23" i="1"/>
  <c r="F22" i="1"/>
  <c r="I15" i="1"/>
  <c r="I16" i="1"/>
  <c r="I17" i="1"/>
  <c r="I18" i="1"/>
  <c r="I13" i="1"/>
  <c r="H14" i="1"/>
  <c r="J14" i="1" s="1"/>
  <c r="H15" i="1"/>
  <c r="H16" i="1"/>
  <c r="H17" i="1"/>
  <c r="H18" i="1"/>
  <c r="H13" i="1"/>
  <c r="G14" i="1"/>
  <c r="I14" i="1" s="1"/>
  <c r="G15" i="1"/>
  <c r="G16" i="1"/>
  <c r="G17" i="1"/>
  <c r="G18" i="1"/>
  <c r="G13" i="1"/>
</calcChain>
</file>

<file path=xl/sharedStrings.xml><?xml version="1.0" encoding="utf-8"?>
<sst xmlns="http://schemas.openxmlformats.org/spreadsheetml/2006/main" count="22" uniqueCount="22">
  <si>
    <t>Expected Return</t>
  </si>
  <si>
    <t>StDev</t>
  </si>
  <si>
    <t>A</t>
  </si>
  <si>
    <t>B</t>
  </si>
  <si>
    <t>Portfolio 1</t>
  </si>
  <si>
    <t>Portfolio 2</t>
  </si>
  <si>
    <t>Portfolio 3</t>
  </si>
  <si>
    <t>Portfolio 4</t>
  </si>
  <si>
    <t>Portfolio 5</t>
  </si>
  <si>
    <t>Portfolio 6</t>
  </si>
  <si>
    <t>WA</t>
  </si>
  <si>
    <t>WB</t>
  </si>
  <si>
    <t>Rp</t>
  </si>
  <si>
    <t>stdev</t>
  </si>
  <si>
    <t>wB(minimum)</t>
  </si>
  <si>
    <t>wA(minimum)</t>
  </si>
  <si>
    <t>minimum variance</t>
  </si>
  <si>
    <t>Correlation</t>
  </si>
  <si>
    <t>optial risky portfolio</t>
  </si>
  <si>
    <t>wB(Optimum)</t>
  </si>
  <si>
    <t>wA(Optimum)</t>
  </si>
  <si>
    <t>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</si>
</sst>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0" applyNumberFormat="1"/>
    <xf numFmtId="10" fontId="0" fillId="0" borderId="0" xfId="2" applyNumberFormat="1" applyFont="1"/>
    <xf numFmtId="2" fontId="0" fillId="0" borderId="0" xfId="0" applyNumberFormat="1"/>
    <xf numFmtId="43" fontId="0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F1474-0E50-4A5B-88D9-40905A743704}">
  <dimension ref="E6:J27"/>
  <sheetViews>
    <sheetView tabSelected="1" topLeftCell="A2" workbookViewId="0">
      <selection activeCell="M9" sqref="M9"/>
    </sheetView>
  </sheetViews>
  <sheetFormatPr defaultRowHeight="15" x14ac:dyDescent="0.25"/>
  <cols>
    <col min="5" max="5" width="19.28515625" bestFit="1" customWidth="1"/>
  </cols>
  <sheetData>
    <row r="6" spans="5:10" x14ac:dyDescent="0.25">
      <c r="F6" t="s">
        <v>2</v>
      </c>
      <c r="G6" t="s">
        <v>3</v>
      </c>
    </row>
    <row r="7" spans="5:10" x14ac:dyDescent="0.25">
      <c r="E7" t="s">
        <v>0</v>
      </c>
      <c r="F7" s="1">
        <v>7.0000000000000007E-2</v>
      </c>
      <c r="G7" s="1">
        <v>0.09</v>
      </c>
    </row>
    <row r="8" spans="5:10" x14ac:dyDescent="0.25">
      <c r="E8" t="s">
        <v>1</v>
      </c>
      <c r="F8" s="1">
        <v>0.05</v>
      </c>
      <c r="G8" s="1">
        <v>0.08</v>
      </c>
    </row>
    <row r="9" spans="5:10" x14ac:dyDescent="0.25">
      <c r="E9" t="s">
        <v>17</v>
      </c>
      <c r="F9">
        <v>0.3</v>
      </c>
    </row>
    <row r="12" spans="5:10" x14ac:dyDescent="0.25">
      <c r="F12" t="s">
        <v>10</v>
      </c>
      <c r="G12" t="s">
        <v>11</v>
      </c>
      <c r="H12" t="s">
        <v>12</v>
      </c>
      <c r="I12" t="s">
        <v>13</v>
      </c>
      <c r="J12" t="s">
        <v>21</v>
      </c>
    </row>
    <row r="13" spans="5:10" x14ac:dyDescent="0.25">
      <c r="E13" t="s">
        <v>4</v>
      </c>
      <c r="F13">
        <v>1</v>
      </c>
      <c r="G13">
        <f>1-F13</f>
        <v>0</v>
      </c>
      <c r="H13" s="2">
        <f>F13*$F$7+G13*$G$7</f>
        <v>7.0000000000000007E-2</v>
      </c>
      <c r="I13" s="2">
        <f>(F13^2*$F$8^2+G13^2*$G$8^2+$F213*G13*$F$8*$G$8*$F$9)^0.5</f>
        <v>0.05</v>
      </c>
      <c r="J13" s="4">
        <f>H13/I13</f>
        <v>1.4000000000000001</v>
      </c>
    </row>
    <row r="14" spans="5:10" x14ac:dyDescent="0.25">
      <c r="E14" t="s">
        <v>5</v>
      </c>
      <c r="F14">
        <v>0.8</v>
      </c>
      <c r="G14">
        <f t="shared" ref="G14:G18" si="0">1-F14</f>
        <v>0.19999999999999996</v>
      </c>
      <c r="H14" s="2">
        <f t="shared" ref="H14:H18" si="1">F14*$F$7+G14*$G$7</f>
        <v>7.400000000000001E-2</v>
      </c>
      <c r="I14" s="2">
        <f t="shared" ref="I14:I18" si="2">(F14^2*$F$8^2+G14^2*$G$8^2+$F214*G14*$F$8*$G$8*$F$9)^0.5</f>
        <v>4.3081318457076037E-2</v>
      </c>
      <c r="J14" s="4">
        <f t="shared" ref="J14:J18" si="3">H14/I14</f>
        <v>1.7176818781377299</v>
      </c>
    </row>
    <row r="15" spans="5:10" x14ac:dyDescent="0.25">
      <c r="E15" t="s">
        <v>6</v>
      </c>
      <c r="F15">
        <v>0.6</v>
      </c>
      <c r="G15">
        <f t="shared" si="0"/>
        <v>0.4</v>
      </c>
      <c r="H15" s="2">
        <f t="shared" si="1"/>
        <v>7.8E-2</v>
      </c>
      <c r="I15" s="2">
        <f t="shared" si="2"/>
        <v>4.3863424398922622E-2</v>
      </c>
      <c r="J15" s="4">
        <f t="shared" si="3"/>
        <v>1.7782469350914574</v>
      </c>
    </row>
    <row r="16" spans="5:10" x14ac:dyDescent="0.25">
      <c r="E16" t="s">
        <v>7</v>
      </c>
      <c r="F16">
        <v>0.4</v>
      </c>
      <c r="G16">
        <f t="shared" si="0"/>
        <v>0.6</v>
      </c>
      <c r="H16" s="2">
        <f t="shared" si="1"/>
        <v>8.2000000000000003E-2</v>
      </c>
      <c r="I16" s="2">
        <f t="shared" si="2"/>
        <v>5.2000000000000005E-2</v>
      </c>
      <c r="J16" s="4">
        <f t="shared" si="3"/>
        <v>1.5769230769230769</v>
      </c>
    </row>
    <row r="17" spans="5:10" x14ac:dyDescent="0.25">
      <c r="E17" t="s">
        <v>8</v>
      </c>
      <c r="F17">
        <v>0.2</v>
      </c>
      <c r="G17">
        <f t="shared" si="0"/>
        <v>0.8</v>
      </c>
      <c r="H17" s="2">
        <f t="shared" si="1"/>
        <v>8.5999999999999993E-2</v>
      </c>
      <c r="I17" s="2">
        <f t="shared" si="2"/>
        <v>6.4776538962806593E-2</v>
      </c>
      <c r="J17" s="4">
        <f t="shared" si="3"/>
        <v>1.3276411703530424</v>
      </c>
    </row>
    <row r="18" spans="5:10" x14ac:dyDescent="0.25">
      <c r="E18" t="s">
        <v>9</v>
      </c>
      <c r="F18">
        <v>0</v>
      </c>
      <c r="G18">
        <f t="shared" si="0"/>
        <v>1</v>
      </c>
      <c r="H18" s="2">
        <f t="shared" si="1"/>
        <v>0.09</v>
      </c>
      <c r="I18" s="2">
        <f t="shared" si="2"/>
        <v>0.08</v>
      </c>
      <c r="J18" s="4">
        <f t="shared" si="3"/>
        <v>1.125</v>
      </c>
    </row>
    <row r="21" spans="5:10" x14ac:dyDescent="0.25">
      <c r="E21" t="s">
        <v>16</v>
      </c>
    </row>
    <row r="22" spans="5:10" x14ac:dyDescent="0.25">
      <c r="E22" t="s">
        <v>14</v>
      </c>
      <c r="F22" s="3">
        <f>(F8^2-F9*F8*G8)/(F8^2+G8^2-2*F8*G8*F9)</f>
        <v>0.2</v>
      </c>
    </row>
    <row r="23" spans="5:10" x14ac:dyDescent="0.25">
      <c r="E23" t="s">
        <v>15</v>
      </c>
      <c r="F23" s="3">
        <f>1-F22</f>
        <v>0.8</v>
      </c>
    </row>
    <row r="25" spans="5:10" x14ac:dyDescent="0.25">
      <c r="E25" t="s">
        <v>18</v>
      </c>
    </row>
    <row r="26" spans="5:10" x14ac:dyDescent="0.25">
      <c r="E26" t="s">
        <v>19</v>
      </c>
      <c r="F26" s="3">
        <f>(G7*F8^2-F7*F8*G8*F9)/(F7*G8^2+G7*F8^2-(F7+G7)*F8*G8*F9)</f>
        <v>0.29313929313929316</v>
      </c>
    </row>
    <row r="27" spans="5:10" x14ac:dyDescent="0.25">
      <c r="E27" t="s">
        <v>20</v>
      </c>
      <c r="F27" s="3">
        <f>1-F26</f>
        <v>0.7068607068607069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hzyuk</dc:creator>
  <cp:lastModifiedBy>hzyuk</cp:lastModifiedBy>
  <dcterms:created xsi:type="dcterms:W3CDTF">2021-09-13T19:28:03Z</dcterms:created>
  <dcterms:modified xsi:type="dcterms:W3CDTF">2021-09-13T21:26:27Z</dcterms:modified>
</cp:coreProperties>
</file>